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" yWindow="120" windowWidth="18795" windowHeight="10845"/>
  </bookViews>
  <sheets>
    <sheet name="간이산출서식" sheetId="1" r:id="rId1"/>
  </sheets>
  <calcPr calcId="124519"/>
</workbook>
</file>

<file path=xl/calcChain.xml><?xml version="1.0" encoding="utf-8"?>
<calcChain xmlns="http://schemas.openxmlformats.org/spreadsheetml/2006/main">
  <c r="C9" i="1"/>
  <c r="B5"/>
  <c r="E10"/>
  <c r="D10"/>
  <c r="C10"/>
  <c r="D9" l="1"/>
  <c r="D8" s="1"/>
  <c r="C8" l="1"/>
  <c r="E9"/>
  <c r="E8" s="1"/>
  <c r="B8" l="1"/>
  <c r="B9"/>
  <c r="B10" l="1"/>
  <c r="C19"/>
  <c r="C21"/>
</calcChain>
</file>

<file path=xl/sharedStrings.xml><?xml version="1.0" encoding="utf-8"?>
<sst xmlns="http://schemas.openxmlformats.org/spreadsheetml/2006/main" count="23" uniqueCount="23">
  <si>
    <t>구간1</t>
    <phoneticPr fontId="3" type="noConversion"/>
  </si>
  <si>
    <t>구간2</t>
    <phoneticPr fontId="3" type="noConversion"/>
  </si>
  <si>
    <t>구간3</t>
    <phoneticPr fontId="3" type="noConversion"/>
  </si>
  <si>
    <t>구  분</t>
    <phoneticPr fontId="3" type="noConversion"/>
  </si>
  <si>
    <t>구간1</t>
    <phoneticPr fontId="3" type="noConversion"/>
  </si>
  <si>
    <t>구간2</t>
    <phoneticPr fontId="3" type="noConversion"/>
  </si>
  <si>
    <t>구간3</t>
    <phoneticPr fontId="3" type="noConversion"/>
  </si>
  <si>
    <t>계</t>
    <phoneticPr fontId="3" type="noConversion"/>
  </si>
  <si>
    <t>인센티브율</t>
    <phoneticPr fontId="3" type="noConversion"/>
  </si>
  <si>
    <t>인원수(명)</t>
    <phoneticPr fontId="3" type="noConversion"/>
  </si>
  <si>
    <t>보상금(원)</t>
    <phoneticPr fontId="3" type="noConversion"/>
  </si>
  <si>
    <t>* 간이 산출식 *</t>
    <phoneticPr fontId="3" type="noConversion"/>
  </si>
  <si>
    <t>유치관람객</t>
  </si>
  <si>
    <t>500 ~  999명</t>
  </si>
  <si>
    <t>1,000 ~ 4,999명</t>
  </si>
  <si>
    <t>5,000명 이상</t>
  </si>
  <si>
    <t>구 분</t>
    <phoneticPr fontId="3" type="noConversion"/>
  </si>
  <si>
    <t>보상금(%)</t>
    <phoneticPr fontId="3" type="noConversion"/>
  </si>
  <si>
    <t>-구입금액</t>
    <phoneticPr fontId="3" type="noConversion"/>
  </si>
  <si>
    <t>-평균금액</t>
    <phoneticPr fontId="3" type="noConversion"/>
  </si>
  <si>
    <t>- 구입매수</t>
    <phoneticPr fontId="3" type="noConversion"/>
  </si>
  <si>
    <t>실수령액</t>
    <phoneticPr fontId="3" type="noConversion"/>
  </si>
  <si>
    <t>소득세</t>
    <phoneticPr fontId="3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</si>
</sst>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#&quot;원&quot;"/>
    <numFmt numFmtId="177" formatCode="#,###&quot;명&quot;"/>
    <numFmt numFmtId="178" formatCode="#,##0_ "/>
    <numFmt numFmtId="179" formatCode="#,###&quot;매&quot;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10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176" fontId="5" fillId="0" borderId="0" xfId="1" applyNumberFormat="1" applyFont="1" applyAlignment="1">
      <alignment horizontal="center" vertical="center"/>
    </xf>
    <xf numFmtId="179" fontId="5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41" fontId="7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9" fontId="8" fillId="0" borderId="0" xfId="0" applyNumberFormat="1" applyFont="1">
      <alignment vertical="center"/>
    </xf>
    <xf numFmtId="41" fontId="8" fillId="0" borderId="0" xfId="1" applyFont="1">
      <alignment vertical="center"/>
    </xf>
    <xf numFmtId="41" fontId="7" fillId="0" borderId="0" xfId="0" applyNumberFormat="1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showGridLines="0" tabSelected="1" workbookViewId="0">
      <selection activeCell="A21" sqref="A21"/>
    </sheetView>
  </sheetViews>
  <sheetFormatPr defaultRowHeight="16.5"/>
  <cols>
    <col min="1" max="1" width="17.5" bestFit="1" customWidth="1"/>
    <col min="2" max="2" width="17.25" customWidth="1"/>
    <col min="3" max="5" width="15.625" customWidth="1"/>
  </cols>
  <sheetData>
    <row r="1" spans="1:5">
      <c r="A1" s="1" t="s">
        <v>11</v>
      </c>
    </row>
    <row r="2" spans="1:5">
      <c r="A2" s="1"/>
    </row>
    <row r="3" spans="1:5">
      <c r="A3" s="18" t="s">
        <v>20</v>
      </c>
      <c r="B3" s="21">
        <v>2000</v>
      </c>
      <c r="C3" s="2"/>
    </row>
    <row r="4" spans="1:5">
      <c r="A4" s="18" t="s">
        <v>18</v>
      </c>
      <c r="B4" s="20">
        <v>20000000</v>
      </c>
      <c r="C4" s="2"/>
    </row>
    <row r="5" spans="1:5" hidden="1">
      <c r="A5" s="18" t="s">
        <v>19</v>
      </c>
      <c r="B5" s="20">
        <f>B4/B3</f>
        <v>10000</v>
      </c>
      <c r="C5" s="2"/>
    </row>
    <row r="6" spans="1:5">
      <c r="A6" s="1"/>
      <c r="B6" s="2"/>
      <c r="C6" s="2"/>
    </row>
    <row r="7" spans="1:5" ht="20.25" customHeight="1">
      <c r="A7" s="7" t="s">
        <v>3</v>
      </c>
      <c r="B7" s="7" t="s">
        <v>7</v>
      </c>
      <c r="C7" s="7" t="s">
        <v>4</v>
      </c>
      <c r="D7" s="7" t="s">
        <v>5</v>
      </c>
      <c r="E7" s="7" t="s">
        <v>6</v>
      </c>
    </row>
    <row r="8" spans="1:5" ht="20.25" customHeight="1">
      <c r="A8" s="16" t="s">
        <v>10</v>
      </c>
      <c r="B8" s="17">
        <f>SUM(C8:E8)</f>
        <v>2500500</v>
      </c>
      <c r="C8" s="4">
        <f>$B$5*C9*C10</f>
        <v>999000</v>
      </c>
      <c r="D8" s="4">
        <f t="shared" ref="D8:E8" si="0">$B$5*D9*D10</f>
        <v>1501500</v>
      </c>
      <c r="E8" s="4">
        <f t="shared" si="0"/>
        <v>0</v>
      </c>
    </row>
    <row r="9" spans="1:5" ht="20.25" customHeight="1">
      <c r="A9" s="3" t="s">
        <v>9</v>
      </c>
      <c r="B9" s="4">
        <f>SUM(C9:E9)</f>
        <v>2000</v>
      </c>
      <c r="C9" s="4">
        <f>IF(B3&lt;1000,IF(B3&lt;500,0,B3),999)</f>
        <v>999</v>
      </c>
      <c r="D9" s="4">
        <f>IF(B3&lt;999,0,IF(B3&lt;5000,B3-999,4000))</f>
        <v>1001</v>
      </c>
      <c r="E9" s="4">
        <f>IF(B3&lt;5000,0,B3-4999)</f>
        <v>0</v>
      </c>
    </row>
    <row r="10" spans="1:5" ht="20.25" customHeight="1">
      <c r="A10" s="4" t="s">
        <v>8</v>
      </c>
      <c r="B10" s="5">
        <f>B8/B4</f>
        <v>0.125025</v>
      </c>
      <c r="C10" s="5">
        <f>C14</f>
        <v>0.1</v>
      </c>
      <c r="D10" s="5">
        <f>C15</f>
        <v>0.15</v>
      </c>
      <c r="E10" s="5">
        <f>C16</f>
        <v>0.2</v>
      </c>
    </row>
    <row r="11" spans="1:5">
      <c r="C11" s="19"/>
    </row>
    <row r="13" spans="1:5" ht="21" customHeight="1">
      <c r="A13" s="8" t="s">
        <v>16</v>
      </c>
      <c r="B13" s="9" t="s">
        <v>12</v>
      </c>
      <c r="C13" s="10" t="s">
        <v>17</v>
      </c>
    </row>
    <row r="14" spans="1:5" ht="21" customHeight="1">
      <c r="A14" s="11" t="s">
        <v>0</v>
      </c>
      <c r="B14" s="6" t="s">
        <v>13</v>
      </c>
      <c r="C14" s="12">
        <v>0.1</v>
      </c>
    </row>
    <row r="15" spans="1:5" ht="21" customHeight="1">
      <c r="A15" s="11" t="s">
        <v>1</v>
      </c>
      <c r="B15" s="6" t="s">
        <v>14</v>
      </c>
      <c r="C15" s="12">
        <v>0.15</v>
      </c>
    </row>
    <row r="16" spans="1:5" ht="21" customHeight="1">
      <c r="A16" s="13" t="s">
        <v>2</v>
      </c>
      <c r="B16" s="14" t="s">
        <v>15</v>
      </c>
      <c r="C16" s="15">
        <v>0.2</v>
      </c>
    </row>
    <row r="19" spans="1:3">
      <c r="A19" s="24" t="s">
        <v>22</v>
      </c>
      <c r="B19" s="25">
        <v>0.22</v>
      </c>
      <c r="C19" s="26">
        <f>B19*B8</f>
        <v>550110</v>
      </c>
    </row>
    <row r="21" spans="1:3">
      <c r="A21" s="27" t="s">
        <v>21</v>
      </c>
      <c r="B21" s="22"/>
      <c r="C21" s="23">
        <f>B8-C19</f>
        <v>1950390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간이산출서식</vt:lpstr>
    </vt:vector>
  </TitlesOfParts>
  <Company>WORKGROUP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2012-09-12T01:48:48Z</dcterms:created>
  <dcterms:modified xsi:type="dcterms:W3CDTF">2013-03-11T08:40:19Z</dcterms:modified>
</cp:coreProperties>
</file>